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6060"/>
  </bookViews>
  <sheets>
    <sheet name="A" sheetId="1" r:id="rId1"/>
  </sheets>
  <definedNames>
    <definedName name="_xlnm.Print_Area" localSheetId="0">A!$A$1:$D$42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5" i="1"/>
  <c r="D19" i="1"/>
  <c r="D21" i="1"/>
  <c r="D25" i="1"/>
  <c r="D27" i="1"/>
  <c r="D35" i="1"/>
  <c r="D34" i="1"/>
  <c r="D36" i="1"/>
  <c r="D33" i="1"/>
  <c r="B39" i="1"/>
  <c r="B15" i="1"/>
  <c r="B25" i="1"/>
  <c r="B27" i="1"/>
  <c r="D30" i="1"/>
  <c r="D31" i="1"/>
  <c r="D37" i="1"/>
  <c r="D39" i="1"/>
  <c r="C39" i="1"/>
  <c r="C25" i="1"/>
  <c r="C15" i="1"/>
  <c r="C27" i="1"/>
</calcChain>
</file>

<file path=xl/sharedStrings.xml><?xml version="1.0" encoding="utf-8"?>
<sst xmlns="http://schemas.openxmlformats.org/spreadsheetml/2006/main" count="41" uniqueCount="41">
  <si>
    <t>Currency conversion rate to use:</t>
  </si>
  <si>
    <t>Income:</t>
  </si>
  <si>
    <t>Chaplaincy Fund Raising Events</t>
  </si>
  <si>
    <t>Interest and Investment Income</t>
  </si>
  <si>
    <t>Trust Income</t>
  </si>
  <si>
    <t>Grants: Diocese, MMS, ICS and Others</t>
  </si>
  <si>
    <t>Fees, other donations &amp; sundry income</t>
  </si>
  <si>
    <t>Total income</t>
  </si>
  <si>
    <t>Expenditure:</t>
  </si>
  <si>
    <t>Chaplain stipend (incl. locum costs)</t>
  </si>
  <si>
    <t>Chaplain accommodation &amp; expenses</t>
  </si>
  <si>
    <t>Upkeep of Services &amp; Administration Costs</t>
  </si>
  <si>
    <t>Upkeep of Church Fabric (or Church Rent)</t>
  </si>
  <si>
    <t>Diocesan &amp; Archdeaconry Quotas</t>
  </si>
  <si>
    <t>Charitable Giving</t>
  </si>
  <si>
    <t>Total expenditure</t>
  </si>
  <si>
    <t>Net surplus/(deficit)</t>
  </si>
  <si>
    <t>Balance Sheet</t>
  </si>
  <si>
    <t>Fixed Assets: Church/Church Hall</t>
  </si>
  <si>
    <t>Fixed Assets: Chaplain's accommodation</t>
  </si>
  <si>
    <t>Fixed Assets: Other (cars/property etc.)</t>
  </si>
  <si>
    <t>Debtors &amp; loans receivable</t>
  </si>
  <si>
    <t>Bank account(s) &amp; Cash in hand</t>
  </si>
  <si>
    <t>Deduct: Creditors</t>
  </si>
  <si>
    <t>Deduct: Loans/Mortgages repayable</t>
  </si>
  <si>
    <t>Net Assets/(Liabilities)</t>
  </si>
  <si>
    <t>Please use rate as given above</t>
  </si>
  <si>
    <t>Collections (plate &amp; planned) &amp; Gift Aid</t>
  </si>
  <si>
    <t>Chaplaincy:</t>
  </si>
  <si>
    <t>Sterling</t>
  </si>
  <si>
    <t>Andorra</t>
  </si>
  <si>
    <t>Investments (note if at Cost or Valuation) - at Cost</t>
  </si>
  <si>
    <t>Standard Accounts - year ended 31 December 2017</t>
  </si>
  <si>
    <t>Treasurer: John Pinnell</t>
  </si>
  <si>
    <t>Exceptional item - organ purchased and expensed</t>
  </si>
  <si>
    <t>dated: January 15, 2018</t>
  </si>
  <si>
    <t>St George's - Andorra</t>
  </si>
  <si>
    <t>In 2018 we have slightly less planned giving available currently and no defined plans for fund raising.</t>
  </si>
  <si>
    <t>We have lower Diocesan fees as 2017 included the cost of attending synod and the church roll declines</t>
  </si>
  <si>
    <t>which together more than offset thegeneral increase in Diocesan fees for 2018</t>
  </si>
  <si>
    <t>We have sufficient current account funds to cover any likley loss for 2018 and into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</si>
</sst>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\€#,##0.00_);[Red]\(\€#,##0.00\);\-"/>
    <numFmt numFmtId="165" formatCode="#,##0.0000"/>
    <numFmt numFmtId="166" formatCode="&quot;£&quot;#,##0.00;[Red]\(&quot;£&quot;#,##0.00\);\-"/>
    <numFmt numFmtId="167" formatCode="&quot;€&quot;#,##0.00"/>
  </numFmts>
  <fonts count="10" x14ac:knownFonts="1">
    <font>
      <sz val="12"/>
      <name val="Arial MT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u/>
      <sz val="16"/>
      <name val="Times New Roman"/>
      <family val="1"/>
    </font>
    <font>
      <sz val="12"/>
      <name val="Arial MT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>
      <alignment horizontal="centerContinuous" vertical="top"/>
    </xf>
    <xf numFmtId="0" fontId="5" fillId="0" borderId="2" xfId="0" applyFont="1" applyBorder="1" applyProtection="1"/>
    <xf numFmtId="164" fontId="5" fillId="0" borderId="2" xfId="0" applyNumberFormat="1" applyFont="1" applyBorder="1" applyProtection="1"/>
    <xf numFmtId="0" fontId="6" fillId="3" borderId="2" xfId="0" applyFont="1" applyFill="1" applyBorder="1" applyProtection="1"/>
    <xf numFmtId="164" fontId="6" fillId="3" borderId="2" xfId="0" applyNumberFormat="1" applyFont="1" applyFill="1" applyBorder="1" applyProtection="1"/>
    <xf numFmtId="0" fontId="5" fillId="0" borderId="0" xfId="0" applyFont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6" fillId="0" borderId="1" xfId="0" applyFont="1" applyBorder="1" applyProtection="1"/>
    <xf numFmtId="0" fontId="5" fillId="0" borderId="1" xfId="0" applyFont="1" applyBorder="1" applyProtection="1"/>
    <xf numFmtId="0" fontId="4" fillId="2" borderId="0" xfId="0" applyFont="1" applyFill="1" applyAlignment="1" applyProtection="1">
      <alignment horizontal="centerContinuous" vertical="top"/>
    </xf>
    <xf numFmtId="0" fontId="7" fillId="0" borderId="0" xfId="0" applyFont="1"/>
    <xf numFmtId="0" fontId="1" fillId="0" borderId="5" xfId="0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66" fontId="5" fillId="0" borderId="2" xfId="0" applyNumberFormat="1" applyFont="1" applyBorder="1" applyProtection="1"/>
    <xf numFmtId="166" fontId="6" fillId="3" borderId="2" xfId="0" applyNumberFormat="1" applyFont="1" applyFill="1" applyBorder="1" applyProtection="1"/>
    <xf numFmtId="166" fontId="6" fillId="2" borderId="2" xfId="0" applyNumberFormat="1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7" fontId="5" fillId="0" borderId="2" xfId="0" applyNumberFormat="1" applyFont="1" applyBorder="1" applyProtection="1"/>
    <xf numFmtId="167" fontId="6" fillId="3" borderId="2" xfId="0" applyNumberFormat="1" applyFont="1" applyFill="1" applyBorder="1" applyProtection="1"/>
    <xf numFmtId="167" fontId="5" fillId="0" borderId="0" xfId="0" applyNumberFormat="1" applyFont="1"/>
    <xf numFmtId="167" fontId="5" fillId="0" borderId="0" xfId="0" applyNumberFormat="1" applyFont="1" applyAlignment="1" applyProtection="1">
      <alignment horizontal="center"/>
    </xf>
    <xf numFmtId="0" fontId="1" fillId="0" borderId="4" xfId="1" applyNumberFormat="1" applyFont="1" applyBorder="1" applyAlignment="1" applyProtection="1">
      <alignment horizontal="center"/>
    </xf>
    <xf numFmtId="167" fontId="9" fillId="3" borderId="2" xfId="0" applyNumberFormat="1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D49"/>
  <sheetViews>
    <sheetView tabSelected="1" defaultGridColor="0" topLeftCell="A10" colorId="22" zoomScaleNormal="87" zoomScalePageLayoutView="87" workbookViewId="0">
      <selection activeCell="B53" sqref="B53"/>
    </sheetView>
  </sheetViews>
  <sheetFormatPr baseColWidth="10" defaultColWidth="9.75" defaultRowHeight="15" x14ac:dyDescent="0"/>
  <cols>
    <col min="1" max="1" width="35.625" style="1" customWidth="1"/>
    <col min="2" max="2" width="10.25" style="1" bestFit="1" customWidth="1"/>
    <col min="3" max="3" width="10.25" style="1" hidden="1" customWidth="1"/>
    <col min="4" max="4" width="10.25" style="1" bestFit="1" customWidth="1"/>
    <col min="5" max="16384" width="9.75" style="1"/>
  </cols>
  <sheetData>
    <row r="1" spans="1:4" ht="18">
      <c r="A1" s="18" t="s">
        <v>36</v>
      </c>
    </row>
    <row r="3" spans="1:4" ht="16">
      <c r="A3" s="17" t="s">
        <v>32</v>
      </c>
      <c r="B3" s="5"/>
      <c r="C3" s="5"/>
      <c r="D3" s="5"/>
    </row>
    <row r="4" spans="1:4" ht="6" customHeight="1"/>
    <row r="5" spans="1:4">
      <c r="A5" s="15" t="s">
        <v>28</v>
      </c>
      <c r="B5" s="32" t="s">
        <v>30</v>
      </c>
      <c r="C5" s="33"/>
      <c r="D5" s="34"/>
    </row>
    <row r="6" spans="1:4">
      <c r="A6" s="16" t="s">
        <v>0</v>
      </c>
      <c r="B6" s="24">
        <v>2017</v>
      </c>
      <c r="C6" s="25"/>
      <c r="D6" s="30">
        <v>2018</v>
      </c>
    </row>
    <row r="7" spans="1:4" ht="13.5" customHeight="1">
      <c r="A7" s="2" t="s">
        <v>26</v>
      </c>
      <c r="B7" s="19"/>
      <c r="C7" s="19"/>
      <c r="D7" s="20"/>
    </row>
    <row r="8" spans="1:4">
      <c r="A8" s="11" t="s">
        <v>1</v>
      </c>
      <c r="B8" s="3"/>
      <c r="C8" s="3" t="s">
        <v>29</v>
      </c>
      <c r="D8" s="4"/>
    </row>
    <row r="9" spans="1:4">
      <c r="A9" s="6" t="s">
        <v>27</v>
      </c>
      <c r="B9" s="7">
        <v>5383.63</v>
      </c>
      <c r="C9" s="21"/>
      <c r="D9" s="26">
        <v>5000</v>
      </c>
    </row>
    <row r="10" spans="1:4">
      <c r="A10" s="6" t="s">
        <v>2</v>
      </c>
      <c r="B10" s="7">
        <v>890</v>
      </c>
      <c r="C10" s="21"/>
      <c r="D10" s="26">
        <v>500</v>
      </c>
    </row>
    <row r="11" spans="1:4">
      <c r="A11" s="6" t="s">
        <v>3</v>
      </c>
      <c r="B11" s="7">
        <v>1320</v>
      </c>
      <c r="C11" s="21"/>
      <c r="D11" s="26">
        <f>B11</f>
        <v>1320</v>
      </c>
    </row>
    <row r="12" spans="1:4">
      <c r="A12" s="6" t="s">
        <v>4</v>
      </c>
      <c r="B12" s="7"/>
      <c r="C12" s="21"/>
      <c r="D12" s="26">
        <f t="shared" ref="D12:D13" si="0">(B12/$D$6)+C12</f>
        <v>0</v>
      </c>
    </row>
    <row r="13" spans="1:4">
      <c r="A13" s="6" t="s">
        <v>5</v>
      </c>
      <c r="B13" s="7"/>
      <c r="C13" s="21"/>
      <c r="D13" s="26">
        <f t="shared" si="0"/>
        <v>0</v>
      </c>
    </row>
    <row r="14" spans="1:4">
      <c r="A14" s="6" t="s">
        <v>6</v>
      </c>
      <c r="B14" s="7">
        <v>231.8</v>
      </c>
      <c r="C14" s="21"/>
      <c r="D14" s="26">
        <v>150</v>
      </c>
    </row>
    <row r="15" spans="1:4">
      <c r="A15" s="8" t="s">
        <v>7</v>
      </c>
      <c r="B15" s="9">
        <f>SUM(B9:B14)</f>
        <v>7825.43</v>
      </c>
      <c r="C15" s="22">
        <f>SUM(C9:C14)</f>
        <v>0</v>
      </c>
      <c r="D15" s="27">
        <f>SUM(D9:D14)</f>
        <v>6970</v>
      </c>
    </row>
    <row r="16" spans="1:4" ht="9" customHeight="1">
      <c r="A16" s="10"/>
      <c r="B16" s="10"/>
      <c r="C16" s="10"/>
      <c r="D16" s="28"/>
    </row>
    <row r="17" spans="1:4">
      <c r="A17" s="11" t="s">
        <v>8</v>
      </c>
      <c r="B17" s="12"/>
      <c r="C17" s="12"/>
      <c r="D17" s="29"/>
    </row>
    <row r="18" spans="1:4">
      <c r="A18" s="6" t="s">
        <v>9</v>
      </c>
      <c r="B18" s="7">
        <v>4950.1000000000004</v>
      </c>
      <c r="C18" s="21"/>
      <c r="D18" s="26">
        <v>5000</v>
      </c>
    </row>
    <row r="19" spans="1:4">
      <c r="A19" s="6" t="s">
        <v>10</v>
      </c>
      <c r="B19" s="7"/>
      <c r="C19" s="21"/>
      <c r="D19" s="26">
        <f t="shared" ref="D19:D21" si="1">(B19/$D$6)+C19</f>
        <v>0</v>
      </c>
    </row>
    <row r="20" spans="1:4">
      <c r="A20" s="6" t="s">
        <v>11</v>
      </c>
      <c r="B20" s="7">
        <v>1342.5</v>
      </c>
      <c r="C20" s="21"/>
      <c r="D20" s="26">
        <v>1350</v>
      </c>
    </row>
    <row r="21" spans="1:4">
      <c r="A21" s="6" t="s">
        <v>12</v>
      </c>
      <c r="B21" s="7"/>
      <c r="C21" s="21"/>
      <c r="D21" s="26">
        <f t="shared" si="1"/>
        <v>0</v>
      </c>
    </row>
    <row r="22" spans="1:4">
      <c r="A22" s="6" t="s">
        <v>13</v>
      </c>
      <c r="B22" s="7">
        <v>1320</v>
      </c>
      <c r="C22" s="21"/>
      <c r="D22" s="26">
        <v>1000</v>
      </c>
    </row>
    <row r="23" spans="1:4">
      <c r="A23" s="6" t="s">
        <v>14</v>
      </c>
      <c r="B23" s="7">
        <v>1000</v>
      </c>
      <c r="C23" s="21"/>
      <c r="D23" s="26">
        <v>1000</v>
      </c>
    </row>
    <row r="24" spans="1:4">
      <c r="A24" s="6" t="s">
        <v>34</v>
      </c>
      <c r="B24" s="7">
        <v>600</v>
      </c>
      <c r="C24" s="21"/>
      <c r="D24" s="26">
        <v>0</v>
      </c>
    </row>
    <row r="25" spans="1:4">
      <c r="A25" s="8" t="s">
        <v>15</v>
      </c>
      <c r="B25" s="9">
        <f>SUM(B18:B24)</f>
        <v>9212.6</v>
      </c>
      <c r="C25" s="22">
        <f>SUM(C18:C24)</f>
        <v>0</v>
      </c>
      <c r="D25" s="27">
        <f>SUM(D18:D24)</f>
        <v>8350</v>
      </c>
    </row>
    <row r="26" spans="1:4" ht="8" customHeight="1">
      <c r="A26" s="10"/>
      <c r="B26" s="10"/>
      <c r="C26" s="10"/>
      <c r="D26" s="28"/>
    </row>
    <row r="27" spans="1:4">
      <c r="A27" s="8" t="s">
        <v>16</v>
      </c>
      <c r="B27" s="31">
        <f>B15-B25</f>
        <v>-1387.17</v>
      </c>
      <c r="C27" s="22">
        <f>C15-C25</f>
        <v>0</v>
      </c>
      <c r="D27" s="27">
        <f>D15-D25</f>
        <v>-1380</v>
      </c>
    </row>
    <row r="28" spans="1:4" ht="13.5" customHeight="1">
      <c r="A28" s="10"/>
      <c r="B28" s="10"/>
      <c r="C28" s="10"/>
      <c r="D28" s="28"/>
    </row>
    <row r="29" spans="1:4">
      <c r="A29" s="11" t="s">
        <v>17</v>
      </c>
      <c r="B29" s="12"/>
      <c r="C29" s="12"/>
      <c r="D29" s="29"/>
    </row>
    <row r="30" spans="1:4">
      <c r="A30" s="6" t="s">
        <v>18</v>
      </c>
      <c r="B30" s="7"/>
      <c r="C30" s="21"/>
      <c r="D30" s="26">
        <f t="shared" ref="D30:D37" si="2">(B30/$D$6)+C30</f>
        <v>0</v>
      </c>
    </row>
    <row r="31" spans="1:4">
      <c r="A31" s="6" t="s">
        <v>19</v>
      </c>
      <c r="B31" s="7"/>
      <c r="C31" s="21"/>
      <c r="D31" s="26">
        <f t="shared" si="2"/>
        <v>0</v>
      </c>
    </row>
    <row r="32" spans="1:4">
      <c r="A32" s="6" t="s">
        <v>20</v>
      </c>
      <c r="B32" s="7">
        <v>4</v>
      </c>
      <c r="C32" s="21"/>
      <c r="D32" s="26">
        <v>4</v>
      </c>
    </row>
    <row r="33" spans="1:4">
      <c r="A33" s="6" t="s">
        <v>21</v>
      </c>
      <c r="B33" s="7">
        <v>2860.3</v>
      </c>
      <c r="C33" s="21"/>
      <c r="D33" s="26">
        <f>B33-750</f>
        <v>2110.3000000000002</v>
      </c>
    </row>
    <row r="34" spans="1:4">
      <c r="A34" s="6" t="s">
        <v>31</v>
      </c>
      <c r="B34" s="7">
        <v>21448</v>
      </c>
      <c r="C34" s="21"/>
      <c r="D34" s="26">
        <f>B34</f>
        <v>21448</v>
      </c>
    </row>
    <row r="35" spans="1:4">
      <c r="A35" s="6" t="s">
        <v>22</v>
      </c>
      <c r="B35" s="7">
        <v>16666.189999999999</v>
      </c>
      <c r="C35" s="21"/>
      <c r="D35" s="26">
        <f>B35+D27+750</f>
        <v>16036.189999999999</v>
      </c>
    </row>
    <row r="36" spans="1:4">
      <c r="A36" s="6" t="s">
        <v>23</v>
      </c>
      <c r="B36" s="26">
        <v>-1000</v>
      </c>
      <c r="C36" s="21"/>
      <c r="D36" s="26">
        <f>B36</f>
        <v>-1000</v>
      </c>
    </row>
    <row r="37" spans="1:4">
      <c r="A37" s="6" t="s">
        <v>24</v>
      </c>
      <c r="B37" s="7"/>
      <c r="C37" s="21"/>
      <c r="D37" s="26">
        <f t="shared" si="2"/>
        <v>0</v>
      </c>
    </row>
    <row r="38" spans="1:4" ht="8" customHeight="1">
      <c r="A38" s="10"/>
      <c r="B38" s="10"/>
      <c r="C38" s="10"/>
      <c r="D38" s="28"/>
    </row>
    <row r="39" spans="1:4">
      <c r="A39" s="8" t="s">
        <v>25</v>
      </c>
      <c r="B39" s="9">
        <f>SUM(B30:B37)</f>
        <v>39978.49</v>
      </c>
      <c r="C39" s="23">
        <f>SUM(C30:C37)</f>
        <v>0</v>
      </c>
      <c r="D39" s="27">
        <f>SUM(D30:D37)</f>
        <v>38598.49</v>
      </c>
    </row>
    <row r="40" spans="1:4" ht="10.5" customHeight="1">
      <c r="A40" s="10"/>
      <c r="B40" s="10"/>
      <c r="C40" s="10"/>
      <c r="D40" s="10"/>
    </row>
    <row r="41" spans="1:4" ht="5.25" customHeight="1">
      <c r="A41" s="10"/>
      <c r="B41" s="10"/>
      <c r="C41" s="10"/>
      <c r="D41" s="10"/>
    </row>
    <row r="42" spans="1:4" ht="34" customHeight="1">
      <c r="A42" s="6" t="s">
        <v>33</v>
      </c>
      <c r="B42" s="13" t="s">
        <v>35</v>
      </c>
      <c r="C42" s="13"/>
      <c r="D42" s="14"/>
    </row>
    <row r="44" spans="1:4">
      <c r="A44" s="1" t="s">
        <v>37</v>
      </c>
    </row>
    <row r="46" spans="1:4">
      <c r="A46" s="1" t="s">
        <v>38</v>
      </c>
    </row>
    <row r="47" spans="1:4">
      <c r="A47" s="1" t="s">
        <v>39</v>
      </c>
    </row>
    <row r="49" spans="1:1">
      <c r="A49" s="1" t="s">
        <v>40</v>
      </c>
    </row>
  </sheetData>
  <mergeCells count="1">
    <mergeCell ref="B5:D5"/>
  </mergeCells>
  <phoneticPr fontId="0" type="noConversion"/>
  <printOptions horizontalCentered="1" verticalCentered="1"/>
  <pageMargins left="0.2" right="0.2" top="0.39000000000000007" bottom="0.39000000000000007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Wraight</dc:creator>
  <cp:lastModifiedBy>john pinnell</cp:lastModifiedBy>
  <cp:lastPrinted>2017-01-29T15:13:26Z</cp:lastPrinted>
  <dcterms:created xsi:type="dcterms:W3CDTF">1999-09-22T12:52:50Z</dcterms:created>
  <dcterms:modified xsi:type="dcterms:W3CDTF">2018-02-21T15:27:53Z</dcterms:modified>
</cp:coreProperties>
</file>